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rtornsim-my.sharepoint.com/personal/serge_conein_sodertornsim_se/Documents/Skrivbordet/Årsmöte 2023/"/>
    </mc:Choice>
  </mc:AlternateContent>
  <xr:revisionPtr revIDLastSave="0" documentId="8_{4C90885F-80EF-4824-AAD3-1382D18B246F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1" l="1"/>
  <c r="F88" i="1"/>
  <c r="F60" i="1"/>
  <c r="F109" i="1" s="1"/>
  <c r="F34" i="1"/>
  <c r="F29" i="1"/>
  <c r="F35" i="1" s="1"/>
  <c r="F116" i="1" s="1"/>
</calcChain>
</file>

<file path=xl/sharedStrings.xml><?xml version="1.0" encoding="utf-8"?>
<sst xmlns="http://schemas.openxmlformats.org/spreadsheetml/2006/main" count="117" uniqueCount="116">
  <si>
    <t>Budget 2023 åm</t>
  </si>
  <si>
    <t>Konto</t>
  </si>
  <si>
    <t>Nettoomsättning</t>
  </si>
  <si>
    <t>Huvudintäkter</t>
  </si>
  <si>
    <t>3010 Årsavgifter medlemmar</t>
  </si>
  <si>
    <t>3020 Träningsavgifter</t>
  </si>
  <si>
    <t>3025 Arrangemang</t>
  </si>
  <si>
    <t>3030 Delt.avg läger/sammandrag</t>
  </si>
  <si>
    <t>3040 Tävling borta</t>
  </si>
  <si>
    <t>3044 Försäljningstjänst moms fri</t>
  </si>
  <si>
    <t>3110 LOK och Aktivitetsbidrag</t>
  </si>
  <si>
    <t>3140 Hallbidrag</t>
  </si>
  <si>
    <t>3200 Lotterier</t>
  </si>
  <si>
    <t>3220 Bingo Kungsalliansen</t>
  </si>
  <si>
    <t>3310 Sponsorer o reklam</t>
  </si>
  <si>
    <t>3510 Badavgifter Vårby</t>
  </si>
  <si>
    <t>3520 Projekt</t>
  </si>
  <si>
    <t>3530 Hyresintäkter simhall</t>
  </si>
  <si>
    <t>Fitja</t>
  </si>
  <si>
    <t>3545 Skolor Vårby simhall</t>
  </si>
  <si>
    <t>3590 Övriga intäkter</t>
  </si>
  <si>
    <t>3690 Övriga ersättningar/bidrag</t>
  </si>
  <si>
    <t>3710 Startavgifter</t>
  </si>
  <si>
    <t>3740 Öresutjämning</t>
  </si>
  <si>
    <t>S:a Nettoomsättning</t>
  </si>
  <si>
    <t>Aktiverat arbete</t>
  </si>
  <si>
    <t>3810 Badshopsförsäljning</t>
  </si>
  <si>
    <t>3820 Simmärkesförsäljning</t>
  </si>
  <si>
    <t>3896 Våtdräkter</t>
  </si>
  <si>
    <t>S:a aktiverat arbete</t>
  </si>
  <si>
    <t>Summa Intäkter</t>
  </si>
  <si>
    <t>Rörelsens kostnader</t>
  </si>
  <si>
    <t>Ordinarie kostnader</t>
  </si>
  <si>
    <t>4010 Startavgifter på tävling</t>
  </si>
  <si>
    <t>4011 Ackrediteringar</t>
  </si>
  <si>
    <t>4020 Tävlingskostnad borta</t>
  </si>
  <si>
    <t>4024 Elitsatsning</t>
  </si>
  <si>
    <t>4025 Tävlingskostnad hemma</t>
  </si>
  <si>
    <t>4030 Lägerkostnad</t>
  </si>
  <si>
    <t>4040 Träningsredskap/övrigt</t>
  </si>
  <si>
    <t>4050 Kick-off/avslutning</t>
  </si>
  <si>
    <t>4055 Utbildning/konferens</t>
  </si>
  <si>
    <t>4060 Licensavgifter</t>
  </si>
  <si>
    <t>4090 Satsningar</t>
  </si>
  <si>
    <t>4095 Träningskostnader</t>
  </si>
  <si>
    <t>4400 Banhyra Torvalla</t>
  </si>
  <si>
    <t>4401 Simhallskostnader Eriksdal</t>
  </si>
  <si>
    <t>4402 Simhallskostnader övriga</t>
  </si>
  <si>
    <t>4403 Simhallskostnader Huddinge/Skogås</t>
  </si>
  <si>
    <t>4450 Städning o renhållning Vårby</t>
  </si>
  <si>
    <t>4470 Varuinköp Vårby</t>
  </si>
  <si>
    <t>4720 Inköp pris/utrustn tävl hemma</t>
  </si>
  <si>
    <t>4810 Badshop</t>
  </si>
  <si>
    <t>4820 Simmärken</t>
  </si>
  <si>
    <t>4896 Våtdräkter</t>
  </si>
  <si>
    <t>Summa Ordinarie kostnader</t>
  </si>
  <si>
    <t>Övriga externa rörelsekostn.</t>
  </si>
  <si>
    <t>5010 Lokalhyra</t>
  </si>
  <si>
    <t>5410 Förbrukningsinventarier</t>
  </si>
  <si>
    <t>5420 Datakostnad program</t>
  </si>
  <si>
    <t>5460 Förbrukningsmaterial</t>
  </si>
  <si>
    <t>5510 Reparationer och underhåll</t>
  </si>
  <si>
    <t>5619 övriga personbil kostnader</t>
  </si>
  <si>
    <t>5800 reskostnader exk tväling o läger</t>
  </si>
  <si>
    <t>5910 Annonsering</t>
  </si>
  <si>
    <t>5990 Övriga reklamkostnader</t>
  </si>
  <si>
    <t>6040 Klientavgift Billmate</t>
  </si>
  <si>
    <t>6071 representation</t>
  </si>
  <si>
    <t>6110 Kontorsmaterial</t>
  </si>
  <si>
    <t>6210 Telefon och mobiltelefon</t>
  </si>
  <si>
    <t>6230 Datakommunikation</t>
  </si>
  <si>
    <t>6250 Porto</t>
  </si>
  <si>
    <t>6310 Företagsförsäkringar</t>
  </si>
  <si>
    <t>6530 Redovisningstjänster</t>
  </si>
  <si>
    <t>6540 IT tjänster</t>
  </si>
  <si>
    <t>6570 Bankkostnader</t>
  </si>
  <si>
    <t>6572 Izettle avgifter</t>
  </si>
  <si>
    <t>6590 Övriga externa tjänster</t>
  </si>
  <si>
    <t>6970 Tidningar och facklitteratur</t>
  </si>
  <si>
    <t>6980 Medlemsavgifter</t>
  </si>
  <si>
    <t>6981 Föreningsavg - avdragsgilla</t>
  </si>
  <si>
    <t>6991 Div.övriga kostnader</t>
  </si>
  <si>
    <t>6992 Övriga externa ej avdrag</t>
  </si>
  <si>
    <t>Summa Övriga rörelsekostnader</t>
  </si>
  <si>
    <t>Kostnader för personal</t>
  </si>
  <si>
    <t>7210 Bruttolön (alla månadslön)</t>
  </si>
  <si>
    <t>7220 Tränarersättningar (alla timlön)</t>
  </si>
  <si>
    <t>7250 Utbildning personal</t>
  </si>
  <si>
    <t>7280 Förändring semesterlön</t>
  </si>
  <si>
    <t>7281 Sjuklöner tjänsteman</t>
  </si>
  <si>
    <t>7285 Semesterlön tjänsteman</t>
  </si>
  <si>
    <t>7290 Förändring semesterlöneskuld</t>
  </si>
  <si>
    <t>7331 Bilersättning skattefri</t>
  </si>
  <si>
    <t>7380 Parkeringstillstånd</t>
  </si>
  <si>
    <t>7410 Pensionskostnader</t>
  </si>
  <si>
    <t>7510 Arbetsgivaravgifter</t>
  </si>
  <si>
    <t>7519 Arbetsgivaravgift sem.lön</t>
  </si>
  <si>
    <t>7533 Löneskatt pensionsförsäkring</t>
  </si>
  <si>
    <t>7570 Fora</t>
  </si>
  <si>
    <t>7610 Konferenser</t>
  </si>
  <si>
    <t>7620 Hälsovård</t>
  </si>
  <si>
    <t>7631 Gåvor/uppvaktning</t>
  </si>
  <si>
    <t>7690 Övriga personalkostnader (kläder)</t>
  </si>
  <si>
    <t>Summa Personalkostnader</t>
  </si>
  <si>
    <t>Av och nedskrivningar</t>
  </si>
  <si>
    <t>7830 Avskrivning inventarier</t>
  </si>
  <si>
    <t>Summa Av och nedskrivningar</t>
  </si>
  <si>
    <t>Rörelseresultat</t>
  </si>
  <si>
    <t>Finansiella intäkt/kostn</t>
  </si>
  <si>
    <t>8423 Räntekostnad skattekonto</t>
  </si>
  <si>
    <t>Summa Finansiella intäkt/kostn</t>
  </si>
  <si>
    <t>Res.efter finansiella poster</t>
  </si>
  <si>
    <t>Årets resultat</t>
  </si>
  <si>
    <t>8999 Resultat</t>
  </si>
  <si>
    <t>Resultat</t>
  </si>
  <si>
    <t>Beräknat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</si>
</sst>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4" fontId="0" fillId="2" borderId="0" xfId="0" applyNumberFormat="1" applyFill="1"/>
    <xf numFmtId="49" fontId="1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wrapText="1"/>
    </xf>
    <xf numFmtId="49" fontId="2" fillId="2" borderId="3" xfId="0" applyNumberFormat="1" applyFont="1" applyFill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4" fontId="2" fillId="2" borderId="5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" fontId="2" fillId="2" borderId="8" xfId="0" applyNumberFormat="1" applyFont="1" applyFill="1" applyBorder="1" applyAlignment="1">
      <alignment vertical="top"/>
    </xf>
    <xf numFmtId="49" fontId="3" fillId="2" borderId="6" xfId="0" applyNumberFormat="1" applyFont="1" applyFill="1" applyBorder="1" applyAlignment="1">
      <alignment vertical="top"/>
    </xf>
    <xf numFmtId="0" fontId="0" fillId="2" borderId="7" xfId="0" applyFill="1" applyBorder="1"/>
    <xf numFmtId="0" fontId="0" fillId="2" borderId="8" xfId="0" applyFill="1" applyBorder="1"/>
    <xf numFmtId="4" fontId="3" fillId="2" borderId="8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/>
    </xf>
    <xf numFmtId="0" fontId="0" fillId="2" borderId="4" xfId="0" applyFill="1" applyBorder="1"/>
    <xf numFmtId="0" fontId="0" fillId="2" borderId="5" xfId="0" applyFill="1" applyBorder="1"/>
    <xf numFmtId="4" fontId="3" fillId="2" borderId="5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0" fontId="0" fillId="2" borderId="10" xfId="0" applyFill="1" applyBorder="1"/>
    <xf numFmtId="0" fontId="0" fillId="2" borderId="11" xfId="0" applyFill="1" applyBorder="1"/>
    <xf numFmtId="4" fontId="3" fillId="2" borderId="11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vertical="top"/>
    </xf>
    <xf numFmtId="49" fontId="2" fillId="2" borderId="10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" fontId="2" fillId="2" borderId="11" xfId="0" applyNumberFormat="1" applyFont="1" applyFill="1" applyBorder="1" applyAlignment="1">
      <alignment vertical="top"/>
    </xf>
    <xf numFmtId="4" fontId="3" fillId="2" borderId="10" xfId="0" applyNumberFormat="1" applyFont="1" applyFill="1" applyBorder="1" applyAlignment="1">
      <alignment vertical="top"/>
    </xf>
    <xf numFmtId="4" fontId="2" fillId="2" borderId="12" xfId="0" applyNumberFormat="1" applyFont="1" applyFill="1" applyBorder="1" applyAlignment="1">
      <alignment vertical="top"/>
    </xf>
    <xf numFmtId="4" fontId="3" fillId="2" borderId="13" xfId="0" applyNumberFormat="1" applyFont="1" applyFill="1" applyBorder="1" applyAlignment="1">
      <alignment vertical="top"/>
    </xf>
    <xf numFmtId="4" fontId="4" fillId="2" borderId="14" xfId="0" applyNumberFormat="1" applyFont="1" applyFill="1" applyBorder="1" applyAlignment="1">
      <alignment vertical="top"/>
    </xf>
    <xf numFmtId="4" fontId="4" fillId="2" borderId="15" xfId="0" applyNumberFormat="1" applyFont="1" applyFill="1" applyBorder="1" applyAlignment="1">
      <alignment vertical="top"/>
    </xf>
    <xf numFmtId="4" fontId="4" fillId="2" borderId="12" xfId="0" applyNumberFormat="1" applyFont="1" applyFill="1" applyBorder="1" applyAlignment="1">
      <alignment vertical="top"/>
    </xf>
    <xf numFmtId="4" fontId="4" fillId="2" borderId="16" xfId="0" applyNumberFormat="1" applyFont="1" applyFill="1" applyBorder="1" applyAlignment="1">
      <alignment vertical="top"/>
    </xf>
    <xf numFmtId="4" fontId="3" fillId="2" borderId="12" xfId="0" applyNumberFormat="1" applyFont="1" applyFill="1" applyBorder="1" applyAlignment="1">
      <alignment vertical="top"/>
    </xf>
    <xf numFmtId="49" fontId="3" fillId="2" borderId="17" xfId="0" applyNumberFormat="1" applyFont="1" applyFill="1" applyBorder="1" applyAlignment="1">
      <alignment vertical="top"/>
    </xf>
    <xf numFmtId="0" fontId="0" fillId="2" borderId="18" xfId="0" applyFill="1" applyBorder="1"/>
    <xf numFmtId="49" fontId="2" fillId="2" borderId="17" xfId="0" applyNumberFormat="1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49" fontId="2" fillId="2" borderId="18" xfId="0" applyNumberFormat="1" applyFont="1" applyFill="1" applyBorder="1" applyAlignment="1">
      <alignment vertical="top"/>
    </xf>
    <xf numFmtId="4" fontId="2" fillId="2" borderId="18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G124"/>
  <sheetViews>
    <sheetView tabSelected="1" workbookViewId="0">
      <selection activeCell="F3" sqref="F3"/>
    </sheetView>
  </sheetViews>
  <sheetFormatPr defaultRowHeight="14.25" x14ac:dyDescent="0.45"/>
  <cols>
    <col min="6" max="6" width="15.265625" customWidth="1"/>
  </cols>
  <sheetData>
    <row r="4" spans="3:6" x14ac:dyDescent="0.45">
      <c r="F4" s="1"/>
    </row>
    <row r="5" spans="3:6" x14ac:dyDescent="0.45">
      <c r="C5" s="2" t="s">
        <v>0</v>
      </c>
      <c r="D5" s="3"/>
      <c r="E5" s="4"/>
      <c r="F5" s="5"/>
    </row>
    <row r="6" spans="3:6" x14ac:dyDescent="0.45">
      <c r="C6" s="6" t="s">
        <v>1</v>
      </c>
      <c r="D6" s="6"/>
      <c r="E6" s="4"/>
      <c r="F6" s="7"/>
    </row>
    <row r="7" spans="3:6" x14ac:dyDescent="0.45">
      <c r="C7" s="6"/>
      <c r="D7" s="6"/>
      <c r="E7" s="4"/>
      <c r="F7" s="7"/>
    </row>
    <row r="8" spans="3:6" x14ac:dyDescent="0.45">
      <c r="C8" s="8" t="s">
        <v>2</v>
      </c>
      <c r="D8" s="9"/>
      <c r="E8" s="10"/>
      <c r="F8" s="11"/>
    </row>
    <row r="9" spans="3:6" x14ac:dyDescent="0.45">
      <c r="C9" s="12" t="s">
        <v>3</v>
      </c>
      <c r="D9" s="13"/>
      <c r="E9" s="14"/>
      <c r="F9" s="15"/>
    </row>
    <row r="10" spans="3:6" x14ac:dyDescent="0.45">
      <c r="C10" s="16" t="s">
        <v>4</v>
      </c>
      <c r="D10" s="17"/>
      <c r="E10" s="18"/>
      <c r="F10" s="19">
        <v>620000</v>
      </c>
    </row>
    <row r="11" spans="3:6" x14ac:dyDescent="0.45">
      <c r="C11" s="16" t="s">
        <v>5</v>
      </c>
      <c r="D11" s="17"/>
      <c r="E11" s="18"/>
      <c r="F11" s="19">
        <v>11000000</v>
      </c>
    </row>
    <row r="12" spans="3:6" x14ac:dyDescent="0.45">
      <c r="C12" s="16" t="s">
        <v>6</v>
      </c>
      <c r="D12" s="17"/>
      <c r="E12" s="18"/>
      <c r="F12" s="19">
        <v>160000</v>
      </c>
    </row>
    <row r="13" spans="3:6" x14ac:dyDescent="0.45">
      <c r="C13" s="16" t="s">
        <v>7</v>
      </c>
      <c r="D13" s="17"/>
      <c r="E13" s="18"/>
      <c r="F13" s="19">
        <v>301500</v>
      </c>
    </row>
    <row r="14" spans="3:6" x14ac:dyDescent="0.45">
      <c r="C14" s="16" t="s">
        <v>8</v>
      </c>
      <c r="D14" s="17"/>
      <c r="E14" s="18"/>
      <c r="F14" s="19">
        <v>20000</v>
      </c>
    </row>
    <row r="15" spans="3:6" x14ac:dyDescent="0.45">
      <c r="C15" s="16" t="s">
        <v>9</v>
      </c>
      <c r="D15" s="17"/>
      <c r="E15" s="18"/>
      <c r="F15" s="19">
        <v>0</v>
      </c>
    </row>
    <row r="16" spans="3:6" x14ac:dyDescent="0.45">
      <c r="C16" s="16" t="s">
        <v>10</v>
      </c>
      <c r="D16" s="17"/>
      <c r="E16" s="18"/>
      <c r="F16" s="19">
        <v>1029000</v>
      </c>
    </row>
    <row r="17" spans="3:7" x14ac:dyDescent="0.45">
      <c r="C17" s="16" t="s">
        <v>11</v>
      </c>
      <c r="D17" s="17"/>
      <c r="E17" s="18"/>
      <c r="F17" s="19">
        <v>598000</v>
      </c>
    </row>
    <row r="18" spans="3:7" x14ac:dyDescent="0.45">
      <c r="C18" s="16" t="s">
        <v>12</v>
      </c>
      <c r="D18" s="17"/>
      <c r="E18" s="18"/>
      <c r="F18" s="19">
        <v>9000</v>
      </c>
    </row>
    <row r="19" spans="3:7" x14ac:dyDescent="0.45">
      <c r="C19" s="20" t="s">
        <v>13</v>
      </c>
      <c r="D19" s="21"/>
      <c r="E19" s="22"/>
      <c r="F19" s="23">
        <v>70000</v>
      </c>
    </row>
    <row r="20" spans="3:7" x14ac:dyDescent="0.45">
      <c r="C20" s="16" t="s">
        <v>14</v>
      </c>
      <c r="D20" s="17"/>
      <c r="E20" s="18"/>
      <c r="F20" s="19">
        <v>80000</v>
      </c>
    </row>
    <row r="21" spans="3:7" x14ac:dyDescent="0.45">
      <c r="C21" s="16" t="s">
        <v>15</v>
      </c>
      <c r="D21" s="17"/>
      <c r="E21" s="18"/>
      <c r="F21" s="19">
        <v>195000</v>
      </c>
    </row>
    <row r="22" spans="3:7" x14ac:dyDescent="0.45">
      <c r="C22" s="16" t="s">
        <v>16</v>
      </c>
      <c r="D22" s="17"/>
      <c r="E22" s="18"/>
      <c r="F22" s="19">
        <v>0</v>
      </c>
    </row>
    <row r="23" spans="3:7" x14ac:dyDescent="0.45">
      <c r="C23" s="16" t="s">
        <v>17</v>
      </c>
      <c r="D23" s="17"/>
      <c r="E23" s="18"/>
      <c r="F23" s="19">
        <v>500000</v>
      </c>
      <c r="G23" t="s">
        <v>18</v>
      </c>
    </row>
    <row r="24" spans="3:7" x14ac:dyDescent="0.45">
      <c r="C24" s="16" t="s">
        <v>19</v>
      </c>
      <c r="D24" s="17"/>
      <c r="E24" s="18"/>
      <c r="F24" s="19">
        <v>650000</v>
      </c>
    </row>
    <row r="25" spans="3:7" x14ac:dyDescent="0.45">
      <c r="C25" s="16" t="s">
        <v>20</v>
      </c>
      <c r="D25" s="17"/>
      <c r="E25" s="18"/>
      <c r="F25" s="19">
        <v>5000</v>
      </c>
    </row>
    <row r="26" spans="3:7" x14ac:dyDescent="0.45">
      <c r="C26" s="16" t="s">
        <v>21</v>
      </c>
      <c r="D26" s="17"/>
      <c r="E26" s="18"/>
      <c r="F26" s="19">
        <v>150000</v>
      </c>
    </row>
    <row r="27" spans="3:7" x14ac:dyDescent="0.45">
      <c r="C27" s="16" t="s">
        <v>22</v>
      </c>
      <c r="D27" s="17"/>
      <c r="E27" s="18"/>
      <c r="F27" s="19">
        <v>0</v>
      </c>
    </row>
    <row r="28" spans="3:7" x14ac:dyDescent="0.45">
      <c r="C28" s="16" t="s">
        <v>23</v>
      </c>
      <c r="D28" s="17"/>
      <c r="E28" s="18"/>
      <c r="F28" s="19">
        <v>0</v>
      </c>
    </row>
    <row r="29" spans="3:7" x14ac:dyDescent="0.45">
      <c r="C29" s="12" t="s">
        <v>24</v>
      </c>
      <c r="D29" s="13"/>
      <c r="E29" s="14"/>
      <c r="F29" s="15">
        <f>SUM(F10:F28)</f>
        <v>15387500</v>
      </c>
    </row>
    <row r="30" spans="3:7" x14ac:dyDescent="0.45">
      <c r="C30" s="12" t="s">
        <v>25</v>
      </c>
      <c r="D30" s="13"/>
      <c r="E30" s="14"/>
      <c r="F30" s="15"/>
    </row>
    <row r="31" spans="3:7" x14ac:dyDescent="0.45">
      <c r="C31" s="16" t="s">
        <v>26</v>
      </c>
      <c r="D31" s="17"/>
      <c r="E31" s="18"/>
      <c r="F31" s="19">
        <v>125000</v>
      </c>
    </row>
    <row r="32" spans="3:7" x14ac:dyDescent="0.45">
      <c r="C32" s="16" t="s">
        <v>27</v>
      </c>
      <c r="D32" s="17"/>
      <c r="E32" s="18"/>
      <c r="F32" s="19">
        <v>85000</v>
      </c>
    </row>
    <row r="33" spans="3:6" x14ac:dyDescent="0.45">
      <c r="C33" s="16" t="s">
        <v>28</v>
      </c>
      <c r="D33" s="17"/>
      <c r="E33" s="18"/>
      <c r="F33" s="19">
        <v>2500</v>
      </c>
    </row>
    <row r="34" spans="3:6" x14ac:dyDescent="0.45">
      <c r="C34" s="12" t="s">
        <v>29</v>
      </c>
      <c r="D34" s="13"/>
      <c r="E34" s="14"/>
      <c r="F34" s="15">
        <f>SUM(F31:F33)</f>
        <v>212500</v>
      </c>
    </row>
    <row r="35" spans="3:6" x14ac:dyDescent="0.45">
      <c r="C35" s="12" t="s">
        <v>30</v>
      </c>
      <c r="D35" s="13"/>
      <c r="E35" s="14"/>
      <c r="F35" s="15">
        <f>SUM(F29+F34)</f>
        <v>15600000</v>
      </c>
    </row>
    <row r="36" spans="3:6" x14ac:dyDescent="0.45">
      <c r="C36" s="12" t="s">
        <v>31</v>
      </c>
      <c r="D36" s="13"/>
      <c r="E36" s="14"/>
      <c r="F36" s="15"/>
    </row>
    <row r="37" spans="3:6" x14ac:dyDescent="0.45">
      <c r="C37" s="12" t="s">
        <v>32</v>
      </c>
      <c r="D37" s="13"/>
      <c r="E37" s="14"/>
      <c r="F37" s="15"/>
    </row>
    <row r="38" spans="3:6" x14ac:dyDescent="0.45">
      <c r="C38" s="16" t="s">
        <v>33</v>
      </c>
      <c r="D38" s="17"/>
      <c r="E38" s="18"/>
      <c r="F38" s="19">
        <v>-320000</v>
      </c>
    </row>
    <row r="39" spans="3:6" x14ac:dyDescent="0.45">
      <c r="C39" s="16" t="s">
        <v>34</v>
      </c>
      <c r="D39" s="17"/>
      <c r="E39" s="18"/>
      <c r="F39" s="19">
        <v>-30000</v>
      </c>
    </row>
    <row r="40" spans="3:6" x14ac:dyDescent="0.45">
      <c r="C40" s="16" t="s">
        <v>35</v>
      </c>
      <c r="D40" s="17"/>
      <c r="E40" s="18"/>
      <c r="F40" s="19">
        <v>-420000</v>
      </c>
    </row>
    <row r="41" spans="3:6" x14ac:dyDescent="0.45">
      <c r="C41" s="16" t="s">
        <v>36</v>
      </c>
      <c r="D41" s="17"/>
      <c r="E41" s="18"/>
      <c r="F41" s="19">
        <v>-200000</v>
      </c>
    </row>
    <row r="42" spans="3:6" x14ac:dyDescent="0.45">
      <c r="C42" s="16" t="s">
        <v>37</v>
      </c>
      <c r="D42" s="17"/>
      <c r="E42" s="18"/>
      <c r="F42" s="19">
        <v>-80000</v>
      </c>
    </row>
    <row r="43" spans="3:6" x14ac:dyDescent="0.45">
      <c r="C43" s="16" t="s">
        <v>38</v>
      </c>
      <c r="D43" s="17"/>
      <c r="E43" s="18"/>
      <c r="F43" s="19">
        <v>-400000</v>
      </c>
    </row>
    <row r="44" spans="3:6" x14ac:dyDescent="0.45">
      <c r="C44" s="16" t="s">
        <v>39</v>
      </c>
      <c r="D44" s="17"/>
      <c r="E44" s="18"/>
      <c r="F44" s="19">
        <v>-240000</v>
      </c>
    </row>
    <row r="45" spans="3:6" x14ac:dyDescent="0.45">
      <c r="C45" s="16" t="s">
        <v>40</v>
      </c>
      <c r="D45" s="17"/>
      <c r="E45" s="18"/>
      <c r="F45" s="19">
        <v>-60000</v>
      </c>
    </row>
    <row r="46" spans="3:6" x14ac:dyDescent="0.45">
      <c r="C46" s="16" t="s">
        <v>41</v>
      </c>
      <c r="D46" s="17"/>
      <c r="E46" s="18"/>
      <c r="F46" s="19">
        <v>-15000</v>
      </c>
    </row>
    <row r="47" spans="3:6" x14ac:dyDescent="0.45">
      <c r="C47" s="16" t="s">
        <v>42</v>
      </c>
      <c r="D47" s="17"/>
      <c r="E47" s="18"/>
      <c r="F47" s="19">
        <v>-40000</v>
      </c>
    </row>
    <row r="48" spans="3:6" x14ac:dyDescent="0.45">
      <c r="C48" s="20" t="s">
        <v>43</v>
      </c>
      <c r="D48" s="21"/>
      <c r="E48" s="22"/>
      <c r="F48" s="23">
        <v>0</v>
      </c>
    </row>
    <row r="49" spans="3:6" x14ac:dyDescent="0.45">
      <c r="C49" s="16" t="s">
        <v>44</v>
      </c>
      <c r="D49" s="17"/>
      <c r="E49" s="18"/>
      <c r="F49" s="19">
        <v>-60000</v>
      </c>
    </row>
    <row r="50" spans="3:6" x14ac:dyDescent="0.45">
      <c r="C50" s="16" t="s">
        <v>45</v>
      </c>
      <c r="D50" s="17"/>
      <c r="E50" s="18"/>
      <c r="F50" s="19">
        <v>-180000</v>
      </c>
    </row>
    <row r="51" spans="3:6" x14ac:dyDescent="0.45">
      <c r="C51" s="16" t="s">
        <v>46</v>
      </c>
      <c r="D51" s="17"/>
      <c r="E51" s="18"/>
      <c r="F51" s="19">
        <v>-60000</v>
      </c>
    </row>
    <row r="52" spans="3:6" x14ac:dyDescent="0.45">
      <c r="C52" s="16" t="s">
        <v>47</v>
      </c>
      <c r="D52" s="17"/>
      <c r="E52" s="18"/>
      <c r="F52" s="19">
        <v>-80000</v>
      </c>
    </row>
    <row r="53" spans="3:6" x14ac:dyDescent="0.45">
      <c r="C53" s="16" t="s">
        <v>48</v>
      </c>
      <c r="D53" s="17"/>
      <c r="E53" s="18"/>
      <c r="F53" s="19">
        <v>-12000</v>
      </c>
    </row>
    <row r="54" spans="3:6" x14ac:dyDescent="0.45">
      <c r="C54" s="16" t="s">
        <v>49</v>
      </c>
      <c r="D54" s="17"/>
      <c r="E54" s="18"/>
      <c r="F54" s="19">
        <v>-150000</v>
      </c>
    </row>
    <row r="55" spans="3:6" x14ac:dyDescent="0.45">
      <c r="C55" s="24" t="s">
        <v>50</v>
      </c>
      <c r="D55" s="25"/>
      <c r="E55" s="26"/>
      <c r="F55" s="27">
        <v>-25000</v>
      </c>
    </row>
    <row r="56" spans="3:6" x14ac:dyDescent="0.45">
      <c r="C56" s="24" t="s">
        <v>51</v>
      </c>
      <c r="D56" s="25"/>
      <c r="E56" s="26"/>
      <c r="F56" s="27"/>
    </row>
    <row r="57" spans="3:6" x14ac:dyDescent="0.45">
      <c r="C57" s="24" t="s">
        <v>52</v>
      </c>
      <c r="D57" s="25"/>
      <c r="E57" s="26"/>
      <c r="F57" s="27">
        <v>-40000</v>
      </c>
    </row>
    <row r="58" spans="3:6" x14ac:dyDescent="0.45">
      <c r="C58" s="24" t="s">
        <v>53</v>
      </c>
      <c r="D58" s="25"/>
      <c r="E58" s="26"/>
      <c r="F58" s="27">
        <v>-90000</v>
      </c>
    </row>
    <row r="59" spans="3:6" x14ac:dyDescent="0.45">
      <c r="C59" s="24" t="s">
        <v>54</v>
      </c>
      <c r="D59" s="25"/>
      <c r="E59" s="26"/>
      <c r="F59" s="27">
        <v>-30000</v>
      </c>
    </row>
    <row r="60" spans="3:6" x14ac:dyDescent="0.45">
      <c r="C60" s="28" t="s">
        <v>55</v>
      </c>
      <c r="D60" s="29"/>
      <c r="E60" s="30"/>
      <c r="F60" s="31">
        <f>SUM(F38:F59)</f>
        <v>-2532000</v>
      </c>
    </row>
    <row r="61" spans="3:6" x14ac:dyDescent="0.45">
      <c r="C61" s="28" t="s">
        <v>56</v>
      </c>
      <c r="D61" s="29"/>
      <c r="E61" s="30"/>
      <c r="F61" s="31"/>
    </row>
    <row r="62" spans="3:6" x14ac:dyDescent="0.45">
      <c r="C62" s="24" t="s">
        <v>57</v>
      </c>
      <c r="D62" s="25"/>
      <c r="E62" s="26"/>
      <c r="F62" s="27">
        <v>-35000</v>
      </c>
    </row>
    <row r="63" spans="3:6" x14ac:dyDescent="0.45">
      <c r="C63" s="24" t="s">
        <v>58</v>
      </c>
      <c r="D63" s="25"/>
      <c r="E63" s="26"/>
      <c r="F63" s="27">
        <v>-85000</v>
      </c>
    </row>
    <row r="64" spans="3:6" x14ac:dyDescent="0.45">
      <c r="C64" s="24" t="s">
        <v>59</v>
      </c>
      <c r="D64" s="25"/>
      <c r="E64" s="26"/>
      <c r="F64" s="27">
        <v>-6000</v>
      </c>
    </row>
    <row r="65" spans="3:6" x14ac:dyDescent="0.45">
      <c r="C65" s="24" t="s">
        <v>60</v>
      </c>
      <c r="D65" s="25"/>
      <c r="E65" s="26"/>
      <c r="F65" s="27">
        <v>-15000</v>
      </c>
    </row>
    <row r="66" spans="3:6" x14ac:dyDescent="0.45">
      <c r="C66" s="24" t="s">
        <v>61</v>
      </c>
      <c r="D66" s="25"/>
      <c r="E66" s="26"/>
      <c r="F66" s="27">
        <v>-20000</v>
      </c>
    </row>
    <row r="67" spans="3:6" x14ac:dyDescent="0.45">
      <c r="C67" s="24" t="s">
        <v>62</v>
      </c>
      <c r="D67" s="25"/>
      <c r="E67" s="26"/>
      <c r="F67" s="27">
        <v>-15000</v>
      </c>
    </row>
    <row r="68" spans="3:6" x14ac:dyDescent="0.45">
      <c r="C68" s="24" t="s">
        <v>63</v>
      </c>
      <c r="D68" s="25"/>
      <c r="E68" s="26"/>
      <c r="F68" s="27">
        <v>-15000</v>
      </c>
    </row>
    <row r="69" spans="3:6" x14ac:dyDescent="0.45">
      <c r="C69" s="24" t="s">
        <v>64</v>
      </c>
      <c r="D69" s="25"/>
      <c r="E69" s="26"/>
      <c r="F69" s="27">
        <v>-10000</v>
      </c>
    </row>
    <row r="70" spans="3:6" x14ac:dyDescent="0.45">
      <c r="C70" s="24" t="s">
        <v>65</v>
      </c>
      <c r="D70" s="25"/>
      <c r="E70" s="26"/>
      <c r="F70" s="27">
        <v>-10000</v>
      </c>
    </row>
    <row r="71" spans="3:6" x14ac:dyDescent="0.45">
      <c r="C71" s="24" t="s">
        <v>66</v>
      </c>
      <c r="D71" s="25"/>
      <c r="E71" s="26"/>
      <c r="F71" s="27">
        <v>-190000</v>
      </c>
    </row>
    <row r="72" spans="3:6" x14ac:dyDescent="0.45">
      <c r="C72" s="24" t="s">
        <v>67</v>
      </c>
      <c r="D72" s="25"/>
      <c r="E72" s="26"/>
      <c r="F72" s="27">
        <v>-10000</v>
      </c>
    </row>
    <row r="73" spans="3:6" x14ac:dyDescent="0.45">
      <c r="C73" s="24" t="s">
        <v>68</v>
      </c>
      <c r="D73" s="25"/>
      <c r="E73" s="26"/>
      <c r="F73" s="27">
        <v>-80000</v>
      </c>
    </row>
    <row r="74" spans="3:6" x14ac:dyDescent="0.45">
      <c r="C74" s="24" t="s">
        <v>69</v>
      </c>
      <c r="D74" s="25"/>
      <c r="E74" s="26"/>
      <c r="F74" s="27">
        <v>-75000</v>
      </c>
    </row>
    <row r="75" spans="3:6" x14ac:dyDescent="0.45">
      <c r="C75" s="24" t="s">
        <v>70</v>
      </c>
      <c r="D75" s="25"/>
      <c r="E75" s="26"/>
      <c r="F75" s="27">
        <v>-12000</v>
      </c>
    </row>
    <row r="76" spans="3:6" x14ac:dyDescent="0.45">
      <c r="C76" s="24" t="s">
        <v>71</v>
      </c>
      <c r="D76" s="25"/>
      <c r="E76" s="26"/>
      <c r="F76" s="27">
        <v>-2500</v>
      </c>
    </row>
    <row r="77" spans="3:6" x14ac:dyDescent="0.45">
      <c r="C77" s="24" t="s">
        <v>72</v>
      </c>
      <c r="D77" s="25"/>
      <c r="E77" s="26"/>
      <c r="F77" s="27">
        <v>-15000</v>
      </c>
    </row>
    <row r="78" spans="3:6" x14ac:dyDescent="0.45">
      <c r="C78" s="24" t="s">
        <v>73</v>
      </c>
      <c r="D78" s="25"/>
      <c r="E78" s="26"/>
      <c r="F78" s="27">
        <v>-330000</v>
      </c>
    </row>
    <row r="79" spans="3:6" x14ac:dyDescent="0.45">
      <c r="C79" s="24" t="s">
        <v>74</v>
      </c>
      <c r="D79" s="25"/>
      <c r="E79" s="26"/>
      <c r="F79" s="27">
        <v>-30000</v>
      </c>
    </row>
    <row r="80" spans="3:6" x14ac:dyDescent="0.45">
      <c r="C80" s="24" t="s">
        <v>75</v>
      </c>
      <c r="D80" s="25"/>
      <c r="E80" s="26"/>
      <c r="F80" s="27">
        <v>-8000</v>
      </c>
    </row>
    <row r="81" spans="3:6" x14ac:dyDescent="0.45">
      <c r="C81" s="24" t="s">
        <v>76</v>
      </c>
      <c r="D81" s="25"/>
      <c r="E81" s="26"/>
      <c r="F81" s="27">
        <v>-5000</v>
      </c>
    </row>
    <row r="82" spans="3:6" x14ac:dyDescent="0.45">
      <c r="C82" s="24" t="s">
        <v>77</v>
      </c>
      <c r="D82" s="25"/>
      <c r="E82" s="26"/>
      <c r="F82" s="27">
        <v>-10000</v>
      </c>
    </row>
    <row r="83" spans="3:6" x14ac:dyDescent="0.45">
      <c r="C83" s="24" t="s">
        <v>78</v>
      </c>
      <c r="D83" s="25"/>
      <c r="E83" s="26"/>
      <c r="F83" s="27">
        <v>0</v>
      </c>
    </row>
    <row r="84" spans="3:6" x14ac:dyDescent="0.45">
      <c r="C84" s="24" t="s">
        <v>79</v>
      </c>
      <c r="D84" s="25"/>
      <c r="E84" s="26"/>
      <c r="F84" s="27">
        <v>-2000</v>
      </c>
    </row>
    <row r="85" spans="3:6" x14ac:dyDescent="0.45">
      <c r="C85" s="24" t="s">
        <v>80</v>
      </c>
      <c r="D85" s="25"/>
      <c r="E85" s="26"/>
      <c r="F85" s="27">
        <v>-25000</v>
      </c>
    </row>
    <row r="86" spans="3:6" x14ac:dyDescent="0.45">
      <c r="C86" s="24" t="s">
        <v>81</v>
      </c>
      <c r="D86" s="25"/>
      <c r="E86" s="26"/>
      <c r="F86" s="32">
        <v>0</v>
      </c>
    </row>
    <row r="87" spans="3:6" x14ac:dyDescent="0.45">
      <c r="C87" s="24" t="s">
        <v>82</v>
      </c>
      <c r="D87" s="25"/>
      <c r="E87" s="26"/>
      <c r="F87" s="32">
        <v>-2000</v>
      </c>
    </row>
    <row r="88" spans="3:6" x14ac:dyDescent="0.45">
      <c r="C88" s="8" t="s">
        <v>83</v>
      </c>
      <c r="D88" s="9"/>
      <c r="E88" s="10"/>
      <c r="F88" s="33">
        <f>SUM(F62:F87)</f>
        <v>-1007500</v>
      </c>
    </row>
    <row r="89" spans="3:6" x14ac:dyDescent="0.45">
      <c r="C89" s="28" t="s">
        <v>84</v>
      </c>
      <c r="D89" s="29"/>
      <c r="E89" s="30"/>
      <c r="F89" s="34"/>
    </row>
    <row r="90" spans="3:6" x14ac:dyDescent="0.45">
      <c r="C90" s="24" t="s">
        <v>85</v>
      </c>
      <c r="D90" s="25"/>
      <c r="E90" s="26"/>
      <c r="F90" s="35">
        <v>-5450000</v>
      </c>
    </row>
    <row r="91" spans="3:6" x14ac:dyDescent="0.45">
      <c r="C91" s="24" t="s">
        <v>86</v>
      </c>
      <c r="D91" s="25"/>
      <c r="E91" s="26"/>
      <c r="F91" s="36">
        <v>-2400000</v>
      </c>
    </row>
    <row r="92" spans="3:6" x14ac:dyDescent="0.45">
      <c r="C92" s="24" t="s">
        <v>87</v>
      </c>
      <c r="D92" s="25"/>
      <c r="E92" s="26"/>
      <c r="F92" s="37">
        <v>-450000</v>
      </c>
    </row>
    <row r="93" spans="3:6" x14ac:dyDescent="0.45">
      <c r="C93" s="24" t="s">
        <v>88</v>
      </c>
      <c r="D93" s="25"/>
      <c r="E93" s="26"/>
      <c r="F93" s="38">
        <v>-50000</v>
      </c>
    </row>
    <row r="94" spans="3:6" x14ac:dyDescent="0.45">
      <c r="C94" s="24" t="s">
        <v>89</v>
      </c>
      <c r="D94" s="25"/>
      <c r="E94" s="26"/>
      <c r="F94" s="37">
        <v>-20000</v>
      </c>
    </row>
    <row r="95" spans="3:6" x14ac:dyDescent="0.45">
      <c r="C95" s="24" t="s">
        <v>90</v>
      </c>
      <c r="D95" s="25"/>
      <c r="E95" s="26"/>
      <c r="F95" s="37">
        <v>-500000</v>
      </c>
    </row>
    <row r="96" spans="3:6" x14ac:dyDescent="0.45">
      <c r="C96" s="24" t="s">
        <v>91</v>
      </c>
      <c r="D96" s="25"/>
      <c r="E96" s="26"/>
      <c r="F96" s="38">
        <v>-50000</v>
      </c>
    </row>
    <row r="97" spans="3:6" x14ac:dyDescent="0.45">
      <c r="C97" s="24" t="s">
        <v>92</v>
      </c>
      <c r="D97" s="25"/>
      <c r="E97" s="26"/>
      <c r="F97" s="37">
        <v>-30000</v>
      </c>
    </row>
    <row r="98" spans="3:6" x14ac:dyDescent="0.45">
      <c r="C98" s="20" t="s">
        <v>93</v>
      </c>
      <c r="D98" s="21"/>
      <c r="E98" s="22"/>
      <c r="F98" s="39">
        <v>-20000</v>
      </c>
    </row>
    <row r="99" spans="3:6" x14ac:dyDescent="0.45">
      <c r="C99" s="40" t="s">
        <v>94</v>
      </c>
      <c r="D99" s="4"/>
      <c r="E99" s="41"/>
      <c r="F99" s="37">
        <v>-380000</v>
      </c>
    </row>
    <row r="100" spans="3:6" x14ac:dyDescent="0.45">
      <c r="C100" s="24" t="s">
        <v>95</v>
      </c>
      <c r="D100" s="25"/>
      <c r="E100" s="26"/>
      <c r="F100" s="37">
        <v>-2300000</v>
      </c>
    </row>
    <row r="101" spans="3:6" x14ac:dyDescent="0.45">
      <c r="C101" s="20" t="s">
        <v>96</v>
      </c>
      <c r="D101" s="21"/>
      <c r="E101" s="22"/>
      <c r="F101" s="39">
        <v>-160000</v>
      </c>
    </row>
    <row r="102" spans="3:6" x14ac:dyDescent="0.45">
      <c r="C102" s="24" t="s">
        <v>97</v>
      </c>
      <c r="D102" s="25"/>
      <c r="E102" s="26"/>
      <c r="F102" s="34">
        <v>-98000</v>
      </c>
    </row>
    <row r="103" spans="3:6" x14ac:dyDescent="0.45">
      <c r="C103" s="24" t="s">
        <v>98</v>
      </c>
      <c r="D103" s="25"/>
      <c r="E103" s="26"/>
      <c r="F103" s="37">
        <v>-23000</v>
      </c>
    </row>
    <row r="104" spans="3:6" x14ac:dyDescent="0.45">
      <c r="C104" s="24" t="s">
        <v>99</v>
      </c>
      <c r="D104" s="25"/>
      <c r="E104" s="26"/>
      <c r="F104" s="34">
        <v>-15000</v>
      </c>
    </row>
    <row r="105" spans="3:6" x14ac:dyDescent="0.45">
      <c r="C105" s="24" t="s">
        <v>100</v>
      </c>
      <c r="D105" s="25"/>
      <c r="E105" s="26"/>
      <c r="F105" s="39">
        <v>-25000</v>
      </c>
    </row>
    <row r="106" spans="3:6" x14ac:dyDescent="0.45">
      <c r="C106" s="24" t="s">
        <v>101</v>
      </c>
      <c r="D106" s="25"/>
      <c r="E106" s="26"/>
      <c r="F106" s="27">
        <v>-5000</v>
      </c>
    </row>
    <row r="107" spans="3:6" x14ac:dyDescent="0.45">
      <c r="C107" s="20" t="s">
        <v>102</v>
      </c>
      <c r="D107" s="21"/>
      <c r="E107" s="22"/>
      <c r="F107" s="23">
        <v>-60000</v>
      </c>
    </row>
    <row r="108" spans="3:6" x14ac:dyDescent="0.45">
      <c r="C108" s="42" t="s">
        <v>103</v>
      </c>
      <c r="D108" s="43"/>
      <c r="E108" s="44"/>
      <c r="F108" s="45">
        <f>SUM(F89:F107)</f>
        <v>-12036000</v>
      </c>
    </row>
    <row r="109" spans="3:6" x14ac:dyDescent="0.45">
      <c r="C109" s="28" t="s">
        <v>31</v>
      </c>
      <c r="D109" s="29"/>
      <c r="E109" s="30"/>
      <c r="F109" s="31">
        <f>SUM(F60+F88+F108)</f>
        <v>-15575500</v>
      </c>
    </row>
    <row r="110" spans="3:6" x14ac:dyDescent="0.45">
      <c r="C110" s="28" t="s">
        <v>104</v>
      </c>
      <c r="D110" s="29"/>
      <c r="E110" s="30"/>
      <c r="F110" s="31"/>
    </row>
    <row r="111" spans="3:6" x14ac:dyDescent="0.45">
      <c r="C111" s="24" t="s">
        <v>105</v>
      </c>
      <c r="D111" s="25"/>
      <c r="E111" s="26"/>
      <c r="F111" s="27"/>
    </row>
    <row r="112" spans="3:6" x14ac:dyDescent="0.45">
      <c r="C112" s="28" t="s">
        <v>106</v>
      </c>
      <c r="D112" s="29"/>
      <c r="E112" s="30"/>
      <c r="F112" s="31"/>
    </row>
    <row r="113" spans="3:6" x14ac:dyDescent="0.45">
      <c r="C113" s="28" t="s">
        <v>107</v>
      </c>
      <c r="D113" s="29"/>
      <c r="E113" s="30"/>
      <c r="F113" s="31"/>
    </row>
    <row r="114" spans="3:6" x14ac:dyDescent="0.45">
      <c r="C114" s="28" t="s">
        <v>108</v>
      </c>
      <c r="D114" s="29"/>
      <c r="E114" s="30"/>
      <c r="F114" s="31"/>
    </row>
    <row r="115" spans="3:6" x14ac:dyDescent="0.45">
      <c r="C115" s="24" t="s">
        <v>109</v>
      </c>
      <c r="D115" s="25"/>
      <c r="E115" s="26"/>
      <c r="F115" s="27"/>
    </row>
    <row r="116" spans="3:6" x14ac:dyDescent="0.45">
      <c r="C116" s="28" t="s">
        <v>110</v>
      </c>
      <c r="D116" s="29"/>
      <c r="E116" s="30"/>
      <c r="F116" s="31">
        <f>SUM(F35+F109)</f>
        <v>24500</v>
      </c>
    </row>
    <row r="117" spans="3:6" x14ac:dyDescent="0.45">
      <c r="C117" s="28" t="s">
        <v>111</v>
      </c>
      <c r="D117" s="29"/>
      <c r="E117" s="30"/>
      <c r="F117" s="31"/>
    </row>
    <row r="118" spans="3:6" x14ac:dyDescent="0.45">
      <c r="C118" s="28" t="s">
        <v>112</v>
      </c>
      <c r="D118" s="29"/>
      <c r="E118" s="30"/>
      <c r="F118" s="31"/>
    </row>
    <row r="119" spans="3:6" x14ac:dyDescent="0.45">
      <c r="C119" s="24" t="s">
        <v>113</v>
      </c>
      <c r="D119" s="25"/>
      <c r="E119" s="26"/>
      <c r="F119" s="27"/>
    </row>
    <row r="120" spans="3:6" x14ac:dyDescent="0.45">
      <c r="C120" s="28" t="s">
        <v>114</v>
      </c>
      <c r="D120" s="29"/>
      <c r="E120" s="30"/>
      <c r="F120" s="31"/>
    </row>
    <row r="121" spans="3:6" x14ac:dyDescent="0.45">
      <c r="C121" s="28" t="s">
        <v>115</v>
      </c>
      <c r="D121" s="29"/>
      <c r="E121" s="30"/>
      <c r="F121" s="31"/>
    </row>
    <row r="122" spans="3:6" x14ac:dyDescent="0.45">
      <c r="C122" s="28"/>
      <c r="D122" s="29"/>
      <c r="E122" s="30"/>
      <c r="F122" s="31"/>
    </row>
    <row r="123" spans="3:6" x14ac:dyDescent="0.45">
      <c r="C123" s="8"/>
      <c r="D123" s="9"/>
      <c r="E123" s="10"/>
      <c r="F123" s="11"/>
    </row>
    <row r="124" spans="3:6" x14ac:dyDescent="0.45">
      <c r="F124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3999F2DB43AF4CBEC4E34B97427A1C" ma:contentTypeVersion="16" ma:contentTypeDescription="Skapa ett nytt dokument." ma:contentTypeScope="" ma:versionID="a853af104d93fe133b61be87a02e9e53">
  <xsd:schema xmlns:xsd="http://www.w3.org/2001/XMLSchema" xmlns:xs="http://www.w3.org/2001/XMLSchema" xmlns:p="http://schemas.microsoft.com/office/2006/metadata/properties" xmlns:ns2="c4b54d63-b4aa-45be-aeab-da05893a36be" xmlns:ns3="e6b899b0-1bbe-4420-aa84-3320fe821e19" targetNamespace="http://schemas.microsoft.com/office/2006/metadata/properties" ma:root="true" ma:fieldsID="cdb6a28e6b262be49fe6c290893df658" ns2:_="" ns3:_="">
    <xsd:import namespace="c4b54d63-b4aa-45be-aeab-da05893a36be"/>
    <xsd:import namespace="e6b899b0-1bbe-4420-aa84-3320fe821e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54d63-b4aa-45be-aeab-da05893a36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2bf5a7-fbc3-4941-ac00-d8b7c62a4439}" ma:internalName="TaxCatchAll" ma:showField="CatchAllData" ma:web="c4b54d63-b4aa-45be-aeab-da05893a36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899b0-1bbe-4420-aa84-3320fe821e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cd4367a5-053e-4e44-b8df-76e5b52b82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b54d63-b4aa-45be-aeab-da05893a36be" xsi:nil="true"/>
    <lcf76f155ced4ddcb4097134ff3c332f xmlns="e6b899b0-1bbe-4420-aa84-3320fe821e1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4F94A20-F90D-4617-AB60-57E0B8175DCB}"/>
</file>

<file path=customXml/itemProps2.xml><?xml version="1.0" encoding="utf-8"?>
<ds:datastoreItem xmlns:ds="http://schemas.openxmlformats.org/officeDocument/2006/customXml" ds:itemID="{9359E355-E664-4128-93F7-92143B160039}"/>
</file>

<file path=customXml/itemProps3.xml><?xml version="1.0" encoding="utf-8"?>
<ds:datastoreItem xmlns:ds="http://schemas.openxmlformats.org/officeDocument/2006/customXml" ds:itemID="{F9C1065F-F990-4EB0-B122-A654B7114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Conein</dc:creator>
  <cp:keywords/>
  <dc:description/>
  <cp:lastModifiedBy>Serge Conein</cp:lastModifiedBy>
  <cp:revision/>
  <dcterms:created xsi:type="dcterms:W3CDTF">2023-03-14T08:16:10Z</dcterms:created>
  <dcterms:modified xsi:type="dcterms:W3CDTF">2023-03-14T08:19:09Z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0x0101004E3999F2DB43AF4CBEC4E34B97427A1C</vt:lpwstr>
  </property>
</Properties>
</file>